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ngstonSSD\Desktop\Spjald\BB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E6" i="1"/>
  <c r="E7" i="1" s="1"/>
  <c r="E8" i="1" s="1"/>
  <c r="E9" i="1" s="1"/>
  <c r="E5" i="1"/>
  <c r="C10" i="1"/>
  <c r="D10" i="1" s="1"/>
  <c r="E10" i="1" s="1"/>
  <c r="C7" i="1" l="1"/>
  <c r="C5" i="1" l="1"/>
  <c r="C6" i="1"/>
  <c r="G4" i="1"/>
  <c r="H4" i="1" s="1"/>
  <c r="C9" i="1"/>
  <c r="C8" i="1"/>
  <c r="G10" i="1" l="1"/>
  <c r="G5" i="1"/>
  <c r="F5" i="1" s="1"/>
  <c r="G6" i="1"/>
  <c r="F6" i="1" l="1"/>
  <c r="H6" i="1" s="1"/>
  <c r="G7" i="1"/>
  <c r="F7" i="1" s="1"/>
  <c r="H7" i="1" s="1"/>
  <c r="G9" i="1"/>
  <c r="G8" i="1"/>
  <c r="F8" i="1" s="1"/>
  <c r="H8" i="1" s="1"/>
  <c r="F9" i="1" l="1"/>
  <c r="H9" i="1" s="1"/>
  <c r="F10" i="1"/>
  <c r="H10" i="1" s="1"/>
</calcChain>
</file>

<file path=xl/sharedStrings.xml><?xml version="1.0" encoding="utf-8"?>
<sst xmlns="http://schemas.openxmlformats.org/spreadsheetml/2006/main" count="8" uniqueCount="8">
  <si>
    <t>Rennsli KM^3 á sólahrring</t>
  </si>
  <si>
    <t>Dagar fra mælingu</t>
  </si>
  <si>
    <t>Flatar mál hrauns</t>
  </si>
  <si>
    <t>Dags.</t>
  </si>
  <si>
    <t>Heildar rúmál hrauns Km^3</t>
  </si>
  <si>
    <t>Reiknuð meðal þykkt hrauns km</t>
  </si>
  <si>
    <t>Rúmáls aukning Km^3</t>
  </si>
  <si>
    <t>Spálíkan sem hermir  hraunflæði í Holuhraunu frá því það kom upp 29 Ágúst 2014. í líkaninu er gert ráð fyrir að hraunið þurfi að þykkna um 20 cm til að geta stækkað um 1 ferkílómetra en það er það sem þarf til að flatarmálið passi við rúmálstölurnar.  7. október er síðasta mælda staða.   Flatar og rúmálstölur  hrauns  í töflunni eru fengin  af vef Veðurstofunnar og þykktar útreikningarnir látnir passa inn í þann ramma.  Minkað rennsli í herminum frá 13 sept er ef til vill   vegna þess að hraunið þykknar hraðar við að lenda í ánni en hermirinn gerir ráð fyrir jafnt þykknandi hrauni.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</si>
</sst>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r.&quot;"/>
    <numFmt numFmtId="165" formatCode="0.000"/>
    <numFmt numFmtId="166" formatCode="0.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 applyBorder="1" applyAlignment="1">
      <alignment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" fontId="0" fillId="2" borderId="8" xfId="0" applyNumberFormat="1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3"/>
          <c:tx>
            <c:strRef>
              <c:f>Sheet1!$G$3</c:f>
              <c:strCache>
                <c:ptCount val="1"/>
                <c:pt idx="0">
                  <c:v>Heildar rúmál hrauns Km^3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Sheet1!$B$4:$B$10</c:f>
              <c:numCache>
                <c:formatCode>d\-mmm</c:formatCode>
                <c:ptCount val="7"/>
                <c:pt idx="0">
                  <c:v>41879</c:v>
                </c:pt>
                <c:pt idx="1">
                  <c:v>41883</c:v>
                </c:pt>
                <c:pt idx="2">
                  <c:v>41895</c:v>
                </c:pt>
                <c:pt idx="3">
                  <c:v>41902</c:v>
                </c:pt>
                <c:pt idx="4">
                  <c:v>41908</c:v>
                </c:pt>
                <c:pt idx="5">
                  <c:v>41919</c:v>
                </c:pt>
                <c:pt idx="6">
                  <c:v>41926</c:v>
                </c:pt>
              </c:numCache>
            </c:numRef>
          </c:cat>
          <c:val>
            <c:numRef>
              <c:f>Sheet1!$G$4:$G$10</c:f>
              <c:numCache>
                <c:formatCode>0.000</c:formatCode>
                <c:ptCount val="7"/>
                <c:pt idx="0">
                  <c:v>0</c:v>
                </c:pt>
                <c:pt idx="1">
                  <c:v>3.1200000000000002E-2</c:v>
                </c:pt>
                <c:pt idx="2">
                  <c:v>0.29155000000000003</c:v>
                </c:pt>
                <c:pt idx="3">
                  <c:v>0.53280000000000005</c:v>
                </c:pt>
                <c:pt idx="4">
                  <c:v>0.70012800000000019</c:v>
                </c:pt>
                <c:pt idx="5">
                  <c:v>0.96120000000000017</c:v>
                </c:pt>
                <c:pt idx="6">
                  <c:v>1.2493305000000001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54800"/>
        <c:axId val="14035536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Sheet1!$D$3</c15:sqref>
                        </c15:formulaRef>
                      </c:ext>
                    </c:extLst>
                    <c:strCache>
                      <c:ptCount val="1"/>
                      <c:pt idx="0">
                        <c:v>Flatar mál hrauns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Sheet1!$B$4:$B$10</c15:sqref>
                        </c15:formulaRef>
                      </c:ext>
                    </c:extLst>
                    <c:numCache>
                      <c:formatCode>d\-mmm</c:formatCode>
                      <c:ptCount val="7"/>
                      <c:pt idx="0">
                        <c:v>41879</c:v>
                      </c:pt>
                      <c:pt idx="1">
                        <c:v>41883</c:v>
                      </c:pt>
                      <c:pt idx="2">
                        <c:v>41895</c:v>
                      </c:pt>
                      <c:pt idx="3">
                        <c:v>41902</c:v>
                      </c:pt>
                      <c:pt idx="4">
                        <c:v>41908</c:v>
                      </c:pt>
                      <c:pt idx="5">
                        <c:v>41919</c:v>
                      </c:pt>
                      <c:pt idx="6">
                        <c:v>41926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Sheet1!$D$4:$D$10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4</c:v>
                      </c:pt>
                      <c:pt idx="2">
                        <c:v>24.5</c:v>
                      </c:pt>
                      <c:pt idx="3">
                        <c:v>37</c:v>
                      </c:pt>
                      <c:pt idx="4">
                        <c:v>44.2</c:v>
                      </c:pt>
                      <c:pt idx="5">
                        <c:v>54</c:v>
                      </c:pt>
                      <c:pt idx="6">
                        <c:v>63.45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Sheet1!$E$3</c15:sqref>
                        </c15:formulaRef>
                      </c:ext>
                    </c:extLst>
                    <c:strCache>
                      <c:ptCount val="1"/>
                      <c:pt idx="0">
                        <c:v>Reiknuð meðal þykkt hrauns km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Sheet1!$B$4:$B$10</c15:sqref>
                        </c15:formulaRef>
                      </c:ext>
                    </c:extLst>
                    <c:numCache>
                      <c:formatCode>d\-mmm</c:formatCode>
                      <c:ptCount val="7"/>
                      <c:pt idx="0">
                        <c:v>41879</c:v>
                      </c:pt>
                      <c:pt idx="1">
                        <c:v>41883</c:v>
                      </c:pt>
                      <c:pt idx="2">
                        <c:v>41895</c:v>
                      </c:pt>
                      <c:pt idx="3">
                        <c:v>41902</c:v>
                      </c:pt>
                      <c:pt idx="4">
                        <c:v>41908</c:v>
                      </c:pt>
                      <c:pt idx="5">
                        <c:v>41919</c:v>
                      </c:pt>
                      <c:pt idx="6">
                        <c:v>41926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Sheet1!$E$4:$E$10</c15:sqref>
                        </c15:formulaRef>
                      </c:ext>
                    </c:extLst>
                    <c:numCache>
                      <c:formatCode>0.0000</c:formatCode>
                      <c:ptCount val="7"/>
                      <c:pt idx="0">
                        <c:v>7.0000000000000001E-3</c:v>
                      </c:pt>
                      <c:pt idx="1">
                        <c:v>7.8000000000000005E-3</c:v>
                      </c:pt>
                      <c:pt idx="2">
                        <c:v>1.1900000000000001E-2</c:v>
                      </c:pt>
                      <c:pt idx="3">
                        <c:v>1.4400000000000001E-2</c:v>
                      </c:pt>
                      <c:pt idx="4">
                        <c:v>1.5840000000000003E-2</c:v>
                      </c:pt>
                      <c:pt idx="5">
                        <c:v>1.7800000000000003E-2</c:v>
                      </c:pt>
                      <c:pt idx="6">
                        <c:v>1.9690000000000003E-2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Sheet1!$F$3</c15:sqref>
                        </c15:formulaRef>
                      </c:ext>
                    </c:extLst>
                    <c:strCache>
                      <c:ptCount val="1"/>
                      <c:pt idx="0">
                        <c:v>Rúmáls aukning Km^3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Sheet1!$B$4:$B$10</c15:sqref>
                        </c15:formulaRef>
                      </c:ext>
                    </c:extLst>
                    <c:numCache>
                      <c:formatCode>d\-mmm</c:formatCode>
                      <c:ptCount val="7"/>
                      <c:pt idx="0">
                        <c:v>41879</c:v>
                      </c:pt>
                      <c:pt idx="1">
                        <c:v>41883</c:v>
                      </c:pt>
                      <c:pt idx="2">
                        <c:v>41895</c:v>
                      </c:pt>
                      <c:pt idx="3">
                        <c:v>41902</c:v>
                      </c:pt>
                      <c:pt idx="4">
                        <c:v>41908</c:v>
                      </c:pt>
                      <c:pt idx="5">
                        <c:v>41919</c:v>
                      </c:pt>
                      <c:pt idx="6">
                        <c:v>41926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Sheet1!$F$4:$F$10</c15:sqref>
                        </c15:formulaRef>
                      </c:ext>
                    </c:extLst>
                    <c:numCache>
                      <c:formatCode>0.000</c:formatCode>
                      <c:ptCount val="7"/>
                      <c:pt idx="1">
                        <c:v>3.1200000000000002E-2</c:v>
                      </c:pt>
                      <c:pt idx="2">
                        <c:v>0.26035000000000003</c:v>
                      </c:pt>
                      <c:pt idx="3">
                        <c:v>0.24125000000000002</c:v>
                      </c:pt>
                      <c:pt idx="4">
                        <c:v>0.16732800000000014</c:v>
                      </c:pt>
                      <c:pt idx="5">
                        <c:v>0.26107199999999997</c:v>
                      </c:pt>
                      <c:pt idx="6">
                        <c:v>0.28813049999999996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lineChart>
        <c:grouping val="standard"/>
        <c:varyColors val="0"/>
        <c:ser>
          <c:idx val="5"/>
          <c:order val="4"/>
          <c:tx>
            <c:strRef>
              <c:f>Sheet1!$H$3</c:f>
              <c:strCache>
                <c:ptCount val="1"/>
                <c:pt idx="0">
                  <c:v>Rennsli KM^3 á sólahrring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Sheet1!$B$4:$B$10</c:f>
              <c:numCache>
                <c:formatCode>d\-mmm</c:formatCode>
                <c:ptCount val="7"/>
                <c:pt idx="0">
                  <c:v>41879</c:v>
                </c:pt>
                <c:pt idx="1">
                  <c:v>41883</c:v>
                </c:pt>
                <c:pt idx="2">
                  <c:v>41895</c:v>
                </c:pt>
                <c:pt idx="3">
                  <c:v>41902</c:v>
                </c:pt>
                <c:pt idx="4">
                  <c:v>41908</c:v>
                </c:pt>
                <c:pt idx="5">
                  <c:v>41919</c:v>
                </c:pt>
                <c:pt idx="6">
                  <c:v>41926</c:v>
                </c:pt>
              </c:numCache>
            </c:numRef>
          </c:cat>
          <c:val>
            <c:numRef>
              <c:f>Sheet1!$H$4:$H$10</c:f>
              <c:numCache>
                <c:formatCode>0.000</c:formatCode>
                <c:ptCount val="7"/>
                <c:pt idx="0">
                  <c:v>0</c:v>
                </c:pt>
                <c:pt idx="1">
                  <c:v>7.8000000000000005E-3</c:v>
                </c:pt>
                <c:pt idx="2">
                  <c:v>2.1695833333333334E-2</c:v>
                </c:pt>
                <c:pt idx="3">
                  <c:v>3.4464285714285718E-2</c:v>
                </c:pt>
                <c:pt idx="4">
                  <c:v>2.7888000000000024E-2</c:v>
                </c:pt>
                <c:pt idx="5">
                  <c:v>2.3733818181818179E-2</c:v>
                </c:pt>
                <c:pt idx="6">
                  <c:v>4.1161499999999997E-2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87776"/>
        <c:axId val="197887216"/>
      </c:lineChart>
      <c:dateAx>
        <c:axId val="14035480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0355360"/>
        <c:crosses val="autoZero"/>
        <c:auto val="1"/>
        <c:lblOffset val="100"/>
        <c:baseTimeUnit val="days"/>
      </c:dateAx>
      <c:valAx>
        <c:axId val="14035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0354800"/>
        <c:crosses val="autoZero"/>
        <c:crossBetween val="between"/>
      </c:valAx>
      <c:valAx>
        <c:axId val="197887216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7887776"/>
        <c:crosses val="max"/>
        <c:crossBetween val="between"/>
      </c:valAx>
      <c:dateAx>
        <c:axId val="197887776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197887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476250</xdr:colOff>
      <xdr:row>1</xdr:row>
      <xdr:rowOff>1552575</xdr:rowOff>
    </xdr:from>
    <xdr:ext cx="2964017" cy="436786"/>
    <xdr:sp macro="" textlink="">
      <xdr:nvSpPr>
        <xdr:cNvPr id="2" name="TextBox 1"/>
        <xdr:cNvSpPr txBox="1"/>
      </xdr:nvSpPr>
      <xdr:spPr>
        <a:xfrm>
          <a:off x="6115050" y="1743075"/>
          <a:ext cx="296401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s-IS" sz="1100"/>
            <a:t>Rennsli  hrauns nú 14. október er um það bil  4,5</a:t>
          </a:r>
        </a:p>
        <a:p>
          <a:r>
            <a:rPr lang="is-IS" sz="1100"/>
            <a:t> sinnum það </a:t>
          </a:r>
          <a:r>
            <a:rPr lang="is-IS" sz="1100" baseline="0"/>
            <a:t> </a:t>
          </a:r>
          <a:r>
            <a:rPr lang="is-IS" sz="1100"/>
            <a:t>sem það var 1.</a:t>
          </a:r>
          <a:r>
            <a:rPr lang="is-IS" sz="1100" baseline="0"/>
            <a:t> sept.</a:t>
          </a:r>
          <a:r>
            <a:rPr lang="is-IS" sz="1100"/>
            <a:t> </a:t>
          </a:r>
        </a:p>
      </xdr:txBody>
    </xdr:sp>
    <xdr:clientData/>
  </xdr:oneCellAnchor>
  <xdr:twoCellAnchor>
    <xdr:from>
      <xdr:col>8</xdr:col>
      <xdr:colOff>280987</xdr:colOff>
      <xdr:row>1</xdr:row>
      <xdr:rowOff>2005012</xdr:rowOff>
    </xdr:from>
    <xdr:to>
      <xdr:col>15</xdr:col>
      <xdr:colOff>585787</xdr:colOff>
      <xdr:row>10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showGridLines="0" tabSelected="1" zoomScaleNormal="100" workbookViewId="0">
      <selection activeCell="G9" sqref="G9"/>
    </sheetView>
  </sheetViews>
  <sheetFormatPr defaultRowHeight="15" x14ac:dyDescent="0.25"/>
  <cols>
    <col min="1" max="1" width="7" customWidth="1"/>
    <col min="2" max="2" width="10.7109375" customWidth="1"/>
    <col min="3" max="3" width="9.28515625" customWidth="1"/>
    <col min="4" max="4" width="8.140625" customWidth="1"/>
    <col min="5" max="5" width="10.28515625" bestFit="1" customWidth="1"/>
    <col min="6" max="6" width="10.28515625" customWidth="1"/>
    <col min="8" max="8" width="10.5703125" customWidth="1"/>
  </cols>
  <sheetData>
    <row r="2" spans="2:9" ht="205.5" customHeight="1" thickBot="1" x14ac:dyDescent="0.3">
      <c r="B2" s="17" t="s">
        <v>7</v>
      </c>
      <c r="C2" s="17"/>
      <c r="D2" s="17"/>
      <c r="E2" s="17"/>
      <c r="F2" s="17"/>
      <c r="G2" s="17"/>
      <c r="H2" s="17"/>
    </row>
    <row r="3" spans="2:9" ht="60" x14ac:dyDescent="0.25">
      <c r="B3" s="7" t="s">
        <v>3</v>
      </c>
      <c r="C3" s="2" t="s">
        <v>1</v>
      </c>
      <c r="D3" s="2" t="s">
        <v>2</v>
      </c>
      <c r="E3" s="2" t="s">
        <v>5</v>
      </c>
      <c r="F3" s="2" t="s">
        <v>6</v>
      </c>
      <c r="G3" s="2" t="s">
        <v>4</v>
      </c>
      <c r="H3" s="3" t="s">
        <v>0</v>
      </c>
      <c r="I3" s="1"/>
    </row>
    <row r="4" spans="2:9" x14ac:dyDescent="0.25">
      <c r="B4" s="8">
        <v>41879</v>
      </c>
      <c r="C4" s="9"/>
      <c r="D4" s="4">
        <v>0</v>
      </c>
      <c r="E4" s="15">
        <v>7.0000000000000001E-3</v>
      </c>
      <c r="F4" s="4"/>
      <c r="G4" s="5">
        <f t="shared" ref="G4:G9" si="0">E4*D4</f>
        <v>0</v>
      </c>
      <c r="H4" s="6">
        <f>G4/14</f>
        <v>0</v>
      </c>
    </row>
    <row r="5" spans="2:9" x14ac:dyDescent="0.25">
      <c r="B5" s="8">
        <v>41883</v>
      </c>
      <c r="C5" s="9">
        <f t="shared" ref="C5:C9" si="1">B5-B4</f>
        <v>4</v>
      </c>
      <c r="D5" s="4">
        <v>4</v>
      </c>
      <c r="E5" s="15">
        <f>E4+((D5-D4)*0.0002)</f>
        <v>7.8000000000000005E-3</v>
      </c>
      <c r="F5" s="5">
        <f>G5-G4</f>
        <v>3.1200000000000002E-2</v>
      </c>
      <c r="G5" s="5">
        <f t="shared" si="0"/>
        <v>3.1200000000000002E-2</v>
      </c>
      <c r="H5" s="6">
        <f>F5/C5</f>
        <v>7.8000000000000005E-3</v>
      </c>
    </row>
    <row r="6" spans="2:9" x14ac:dyDescent="0.25">
      <c r="B6" s="8">
        <v>41895</v>
      </c>
      <c r="C6" s="9">
        <f t="shared" si="1"/>
        <v>12</v>
      </c>
      <c r="D6" s="4">
        <v>24.5</v>
      </c>
      <c r="E6" s="15">
        <f t="shared" ref="E6:E9" si="2">E5+((D6-D5)*0.0002)</f>
        <v>1.1900000000000001E-2</v>
      </c>
      <c r="F6" s="5">
        <f t="shared" ref="F6:F9" si="3">G6-G5</f>
        <v>0.26035000000000003</v>
      </c>
      <c r="G6" s="5">
        <f t="shared" si="0"/>
        <v>0.29155000000000003</v>
      </c>
      <c r="H6" s="6">
        <f t="shared" ref="H6:H9" si="4">F6/C6</f>
        <v>2.1695833333333334E-2</v>
      </c>
    </row>
    <row r="7" spans="2:9" x14ac:dyDescent="0.25">
      <c r="B7" s="8">
        <v>41902</v>
      </c>
      <c r="C7" s="9">
        <f t="shared" si="1"/>
        <v>7</v>
      </c>
      <c r="D7" s="4">
        <v>37</v>
      </c>
      <c r="E7" s="15">
        <f t="shared" si="2"/>
        <v>1.4400000000000001E-2</v>
      </c>
      <c r="F7" s="5">
        <f t="shared" si="3"/>
        <v>0.24125000000000002</v>
      </c>
      <c r="G7" s="5">
        <f t="shared" si="0"/>
        <v>0.53280000000000005</v>
      </c>
      <c r="H7" s="6">
        <f t="shared" si="4"/>
        <v>3.4464285714285718E-2</v>
      </c>
    </row>
    <row r="8" spans="2:9" x14ac:dyDescent="0.25">
      <c r="B8" s="8">
        <v>41908</v>
      </c>
      <c r="C8" s="9">
        <f t="shared" si="1"/>
        <v>6</v>
      </c>
      <c r="D8" s="4">
        <v>44.2</v>
      </c>
      <c r="E8" s="15">
        <f t="shared" si="2"/>
        <v>1.5840000000000003E-2</v>
      </c>
      <c r="F8" s="5">
        <f t="shared" si="3"/>
        <v>0.16732800000000014</v>
      </c>
      <c r="G8" s="5">
        <f t="shared" si="0"/>
        <v>0.70012800000000019</v>
      </c>
      <c r="H8" s="6">
        <f t="shared" si="4"/>
        <v>2.7888000000000024E-2</v>
      </c>
    </row>
    <row r="9" spans="2:9" ht="15.75" thickBot="1" x14ac:dyDescent="0.3">
      <c r="B9" s="8">
        <v>41919</v>
      </c>
      <c r="C9" s="9">
        <f t="shared" si="1"/>
        <v>11</v>
      </c>
      <c r="D9" s="4">
        <v>54</v>
      </c>
      <c r="E9" s="15">
        <f t="shared" si="2"/>
        <v>1.7800000000000003E-2</v>
      </c>
      <c r="F9" s="5">
        <f t="shared" si="3"/>
        <v>0.26107199999999997</v>
      </c>
      <c r="G9" s="5">
        <f t="shared" si="0"/>
        <v>0.96120000000000017</v>
      </c>
      <c r="H9" s="6">
        <f t="shared" si="4"/>
        <v>2.3733818181818179E-2</v>
      </c>
    </row>
    <row r="10" spans="2:9" ht="15.75" thickBot="1" x14ac:dyDescent="0.3">
      <c r="B10" s="16">
        <v>41926</v>
      </c>
      <c r="C10" s="10">
        <f>B10-B9</f>
        <v>7</v>
      </c>
      <c r="D10" s="14">
        <f>D9+(D9/(B9-B4)*C10)</f>
        <v>63.45</v>
      </c>
      <c r="E10" s="11">
        <f>E9+((D10-D9)*0.0002)</f>
        <v>1.9690000000000003E-2</v>
      </c>
      <c r="F10" s="12">
        <f>G10-G9</f>
        <v>0.28813049999999996</v>
      </c>
      <c r="G10" s="12">
        <f t="shared" ref="G10" si="5">E10*D10</f>
        <v>1.2493305000000001</v>
      </c>
      <c r="H10" s="13">
        <f t="shared" ref="H10" si="6">F10/C10</f>
        <v>4.1161499999999997E-2</v>
      </c>
    </row>
    <row r="12" spans="2:9" ht="129.75" customHeight="1" x14ac:dyDescent="0.25">
      <c r="B12" s="17"/>
      <c r="C12" s="17"/>
      <c r="D12" s="17"/>
      <c r="E12" s="17"/>
      <c r="F12" s="17"/>
      <c r="G12" s="17"/>
      <c r="H12" s="17"/>
    </row>
  </sheetData>
  <mergeCells count="2">
    <mergeCell ref="B2:H2"/>
    <mergeCell ref="B12:H12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KingstonSSD</dc:creator>
  <cp:lastModifiedBy>KingstonSSD</cp:lastModifiedBy>
  <dcterms:created xsi:type="dcterms:W3CDTF">2014-10-13T09:44:30Z</dcterms:created>
  <dcterms:modified xsi:type="dcterms:W3CDTF">2014-10-14T15:44:20Z</dcterms:modified>
</cp:coreProperties>
</file>